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easant Grove City | Property " sheetId="1" r:id="rId4"/>
  </sheets>
  <definedNames/>
  <calcPr/>
</workbook>
</file>

<file path=xl/sharedStrings.xml><?xml version="1.0" encoding="utf-8"?>
<sst xmlns="http://schemas.openxmlformats.org/spreadsheetml/2006/main" count="20" uniqueCount="17">
  <si>
    <r>
      <rPr>
        <rFont val="Calibri"/>
        <b/>
        <color rgb="FFFFFFFF"/>
        <sz val="14.0"/>
      </rPr>
      <t>Property Tax Calculator</t>
    </r>
    <r>
      <rPr>
        <rFont val="Calibri"/>
        <b/>
        <color rgb="FFFFFFFF"/>
        <sz val="11.0"/>
      </rPr>
      <t>*</t>
    </r>
  </si>
  <si>
    <t>Property Type</t>
  </si>
  <si>
    <t>Primary Residential</t>
  </si>
  <si>
    <t>Assessed Value</t>
  </si>
  <si>
    <t>Current 
Property Tax</t>
  </si>
  <si>
    <t>Property Tax 
Increase</t>
  </si>
  <si>
    <t>Projected 
Property Tax</t>
  </si>
  <si>
    <t>Total 
Amount</t>
  </si>
  <si>
    <t>Annual Projection</t>
  </si>
  <si>
    <t>+</t>
  </si>
  <si>
    <t>=</t>
  </si>
  <si>
    <t>Monthly Projection</t>
  </si>
  <si>
    <t>Tort Liability Rate</t>
  </si>
  <si>
    <t>Secondary Residential</t>
  </si>
  <si>
    <t>Commercial</t>
  </si>
  <si>
    <t>Rates</t>
  </si>
  <si>
    <t>*This calculator does not include the Pleasant Grove General Obligation Bond obligations.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</si>
</sst>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9">
    <font>
      <sz val="11.0"/>
      <color theme="1"/>
      <name val="Calibri"/>
      <scheme val="minor"/>
    </font>
    <font>
      <b/>
      <sz val="11.0"/>
      <color theme="1"/>
      <name val="Calibri"/>
    </font>
    <font>
      <b/>
      <sz val="14.0"/>
      <color rgb="FFFFFFFF"/>
      <name val="Calibri"/>
    </font>
    <font/>
    <font>
      <sz val="11.0"/>
      <color theme="1"/>
      <name val="Calibri"/>
    </font>
    <font>
      <b/>
      <sz val="11.0"/>
      <color theme="0"/>
      <name val="Calibri"/>
    </font>
    <font>
      <b/>
      <sz val="14.0"/>
      <color theme="1"/>
      <name val="Calibri"/>
    </font>
    <font>
      <sz val="10.0"/>
      <color theme="1"/>
      <name val="Calibri"/>
    </font>
    <font>
      <i/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3" fontId="4" numFmtId="0" xfId="0" applyBorder="1" applyFill="1" applyFont="1"/>
    <xf borderId="5" fillId="3" fontId="4" numFmtId="0" xfId="0" applyBorder="1" applyFont="1"/>
    <xf borderId="6" fillId="3" fontId="4" numFmtId="0" xfId="0" applyBorder="1" applyFont="1"/>
    <xf borderId="5" fillId="3" fontId="1" numFmtId="0" xfId="0" applyBorder="1" applyFont="1"/>
    <xf borderId="1" fillId="0" fontId="4" numFmtId="0" xfId="0" applyAlignment="1" applyBorder="1" applyFont="1">
      <alignment horizontal="center" readingOrder="0"/>
    </xf>
    <xf borderId="7" fillId="0" fontId="4" numFmtId="164" xfId="0" applyAlignment="1" applyBorder="1" applyFont="1" applyNumberForma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10" fillId="4" fontId="5" numFmtId="0" xfId="0" applyAlignment="1" applyBorder="1" applyFill="1" applyFont="1">
      <alignment horizontal="center" shrinkToFit="0" wrapText="1"/>
    </xf>
    <xf borderId="5" fillId="3" fontId="1" numFmtId="0" xfId="0" applyAlignment="1" applyBorder="1" applyFont="1">
      <alignment shrinkToFit="0" wrapText="1"/>
    </xf>
    <xf borderId="10" fillId="5" fontId="1" numFmtId="0" xfId="0" applyAlignment="1" applyBorder="1" applyFill="1" applyFont="1">
      <alignment horizontal="center" readingOrder="0" shrinkToFit="0" wrapText="1"/>
    </xf>
    <xf borderId="11" fillId="6" fontId="4" numFmtId="164" xfId="0" applyAlignment="1" applyBorder="1" applyFill="1" applyFont="1" applyNumberFormat="1">
      <alignment horizontal="center"/>
    </xf>
    <xf quotePrefix="1" borderId="5" fillId="3" fontId="6" numFmtId="164" xfId="0" applyAlignment="1" applyBorder="1" applyFont="1" applyNumberFormat="1">
      <alignment horizontal="center"/>
    </xf>
    <xf borderId="12" fillId="6" fontId="4" numFmtId="164" xfId="0" applyAlignment="1" applyBorder="1" applyFont="1" applyNumberFormat="1">
      <alignment horizontal="center"/>
    </xf>
    <xf borderId="5" fillId="3" fontId="4" numFmtId="164" xfId="0" applyBorder="1" applyFont="1" applyNumberFormat="1"/>
    <xf borderId="13" fillId="6" fontId="4" numFmtId="164" xfId="0" applyAlignment="1" applyBorder="1" applyFont="1" applyNumberFormat="1">
      <alignment horizontal="center"/>
    </xf>
    <xf borderId="5" fillId="3" fontId="7" numFmtId="0" xfId="0" applyBorder="1" applyFont="1"/>
    <xf borderId="14" fillId="3" fontId="4" numFmtId="0" xfId="0" applyBorder="1" applyFont="1"/>
    <xf borderId="15" fillId="3" fontId="7" numFmtId="0" xfId="0" applyAlignment="1" applyBorder="1" applyFont="1">
      <alignment vertical="top"/>
    </xf>
    <xf borderId="15" fillId="3" fontId="4" numFmtId="0" xfId="0" applyBorder="1" applyFont="1"/>
    <xf borderId="16" fillId="3" fontId="4" numFmtId="0" xfId="0" applyBorder="1" applyFont="1"/>
    <xf borderId="12" fillId="4" fontId="5" numFmtId="0" xfId="0" applyAlignment="1" applyBorder="1" applyFont="1">
      <alignment horizontal="center" shrinkToFit="0" wrapText="1"/>
    </xf>
    <xf borderId="17" fillId="3" fontId="4" numFmtId="0" xfId="0" applyBorder="1" applyFont="1"/>
    <xf borderId="18" fillId="3" fontId="4" numFmtId="0" xfId="0" applyBorder="1" applyFont="1"/>
    <xf borderId="19" fillId="3" fontId="4" numFmtId="0" xfId="0" applyBorder="1" applyFont="1"/>
    <xf borderId="11" fillId="6" fontId="4" numFmtId="164" xfId="0" applyBorder="1" applyFont="1" applyNumberFormat="1"/>
    <xf borderId="12" fillId="6" fontId="4" numFmtId="164" xfId="0" applyBorder="1" applyFont="1" applyNumberFormat="1"/>
    <xf borderId="5" fillId="3" fontId="1" numFmtId="0" xfId="0" applyAlignment="1" applyBorder="1" applyFont="1">
      <alignment readingOrder="0"/>
    </xf>
    <xf borderId="0" fillId="0" fontId="1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571625" cy="504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18.0"/>
    <col customWidth="1" min="3" max="3" width="4.14"/>
    <col customWidth="1" min="4" max="4" width="12.29"/>
    <col customWidth="1" min="5" max="5" width="7.14"/>
    <col customWidth="1" min="6" max="6" width="12.29"/>
    <col customWidth="1" min="7" max="7" width="3.86"/>
    <col customWidth="1" min="8" max="8" width="12.29"/>
    <col customWidth="1" min="9" max="9" width="3.86"/>
    <col customWidth="1" min="10" max="10" width="12.29"/>
    <col customWidth="1" min="11" max="11" width="2.57"/>
    <col customWidth="1" min="12" max="24" width="8.71"/>
  </cols>
  <sheetData>
    <row r="1">
      <c r="A1" s="1"/>
    </row>
    <row r="5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ht="13.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>
      <c r="A7" s="5"/>
      <c r="B7" s="8" t="s">
        <v>1</v>
      </c>
      <c r="C7" s="8"/>
      <c r="D7" s="9" t="s">
        <v>2</v>
      </c>
      <c r="E7" s="3"/>
      <c r="F7" s="4"/>
      <c r="G7" s="6"/>
      <c r="H7" s="6"/>
      <c r="I7" s="6"/>
      <c r="J7" s="6"/>
      <c r="K7" s="7"/>
    </row>
    <row r="8">
      <c r="A8" s="5"/>
      <c r="B8" s="8" t="s">
        <v>3</v>
      </c>
      <c r="C8" s="8"/>
      <c r="D8" s="10">
        <v>550000.0</v>
      </c>
      <c r="E8" s="11"/>
      <c r="F8" s="12"/>
      <c r="G8" s="6"/>
      <c r="H8" s="6"/>
      <c r="I8" s="6"/>
      <c r="J8" s="6"/>
      <c r="K8" s="7"/>
    </row>
    <row r="9">
      <c r="A9" s="5"/>
      <c r="B9" s="8"/>
      <c r="C9" s="8"/>
      <c r="D9" s="6"/>
      <c r="E9" s="6"/>
      <c r="F9" s="6"/>
      <c r="G9" s="6"/>
      <c r="H9" s="6"/>
      <c r="I9" s="6"/>
      <c r="J9" s="6"/>
      <c r="K9" s="7"/>
    </row>
    <row r="10" ht="30.75" customHeight="1">
      <c r="A10" s="5"/>
      <c r="B10" s="8"/>
      <c r="C10" s="8"/>
      <c r="D10" s="13" t="s">
        <v>4</v>
      </c>
      <c r="E10" s="8"/>
      <c r="F10" s="13" t="s">
        <v>5</v>
      </c>
      <c r="G10" s="14"/>
      <c r="H10" s="13" t="s">
        <v>6</v>
      </c>
      <c r="I10" s="14"/>
      <c r="J10" s="15" t="s">
        <v>7</v>
      </c>
      <c r="K10" s="7"/>
    </row>
    <row r="11" ht="18.0" customHeight="1">
      <c r="A11" s="5"/>
      <c r="B11" s="8" t="s">
        <v>8</v>
      </c>
      <c r="C11" s="8"/>
      <c r="D11" s="16">
        <f>IFERROR(IF($D$7=$D$17,$D$8*0.55*D21,IF($D$7=$D$18,$D$8*D21,IF($D$7=$D$19,$D$8*D21,"-")))+H17,"-")</f>
        <v>265.595</v>
      </c>
      <c r="E11" s="17" t="s">
        <v>9</v>
      </c>
      <c r="F11" s="16">
        <f>IFERROR(IF($D$7=$D$17,$D$8*0.55*F21,IF($D$7=$D$18,$D$8*F21,IF($D$7=$D$19,$D$8*F21,"-")))-D11+H17,"-")</f>
        <v>52.9375</v>
      </c>
      <c r="G11" s="17" t="s">
        <v>10</v>
      </c>
      <c r="H11" s="16">
        <f>IFERROR(D11+F11,"-")</f>
        <v>318.5325</v>
      </c>
      <c r="I11" s="17" t="s">
        <v>10</v>
      </c>
      <c r="J11" s="16">
        <f>H11</f>
        <v>318.5325</v>
      </c>
      <c r="K11" s="7"/>
    </row>
    <row r="12" ht="18.0" customHeight="1">
      <c r="A12" s="5"/>
      <c r="B12" s="8" t="s">
        <v>11</v>
      </c>
      <c r="C12" s="8"/>
      <c r="D12" s="18">
        <f>IFERROR(D11/12,"-")</f>
        <v>22.13291667</v>
      </c>
      <c r="E12" s="19"/>
      <c r="F12" s="20">
        <f>IFERROR(F11/12,"-")</f>
        <v>4.411458333</v>
      </c>
      <c r="G12" s="19"/>
      <c r="H12" s="18">
        <f>IFERROR(H11/12,"-")</f>
        <v>26.544375</v>
      </c>
      <c r="I12" s="19"/>
      <c r="J12" s="18">
        <f>IFERROR(J11/12,"-")</f>
        <v>26.544375</v>
      </c>
      <c r="K12" s="7"/>
    </row>
    <row r="13" ht="18.0" customHeight="1">
      <c r="A13" s="5"/>
      <c r="B13" s="8"/>
      <c r="C13" s="8"/>
      <c r="D13" s="8"/>
      <c r="E13" s="8"/>
      <c r="F13" s="8"/>
      <c r="G13" s="8"/>
      <c r="H13" s="8"/>
      <c r="I13" s="8"/>
      <c r="J13" s="8"/>
      <c r="K13" s="7"/>
    </row>
    <row r="14" ht="18.0" customHeight="1">
      <c r="A14" s="5"/>
      <c r="B14" s="21"/>
      <c r="C14" s="8"/>
      <c r="D14" s="8"/>
      <c r="E14" s="8"/>
      <c r="F14" s="8"/>
      <c r="G14" s="8"/>
      <c r="H14" s="8"/>
      <c r="I14" s="8"/>
      <c r="J14" s="8"/>
      <c r="K14" s="7"/>
    </row>
    <row r="1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5"/>
    </row>
    <row r="16" ht="30.75" hidden="1" customHeight="1">
      <c r="A16" s="6"/>
      <c r="B16" s="6"/>
      <c r="C16" s="6"/>
      <c r="D16" s="6"/>
      <c r="E16" s="6"/>
      <c r="F16" s="6"/>
      <c r="G16" s="6"/>
      <c r="H16" s="26" t="s">
        <v>12</v>
      </c>
      <c r="I16" s="6"/>
      <c r="J16" s="6"/>
      <c r="K16" s="6"/>
    </row>
    <row r="17" hidden="1">
      <c r="A17" s="6"/>
      <c r="B17" s="27" t="s">
        <v>1</v>
      </c>
      <c r="C17" s="28"/>
      <c r="D17" s="28" t="s">
        <v>2</v>
      </c>
      <c r="E17" s="29"/>
      <c r="F17" s="6"/>
      <c r="G17" s="6"/>
      <c r="H17" s="30"/>
      <c r="I17" s="6"/>
      <c r="J17" s="6"/>
      <c r="K17" s="6"/>
    </row>
    <row r="18" hidden="1">
      <c r="A18" s="6"/>
      <c r="B18" s="5"/>
      <c r="C18" s="6"/>
      <c r="D18" s="6" t="s">
        <v>13</v>
      </c>
      <c r="E18" s="7"/>
      <c r="F18" s="6"/>
      <c r="G18" s="6"/>
      <c r="H18" s="31">
        <f>IFERROR(H17/12,"-")</f>
        <v>0</v>
      </c>
      <c r="I18" s="6"/>
      <c r="J18" s="6"/>
      <c r="K18" s="6"/>
    </row>
    <row r="19" hidden="1">
      <c r="A19" s="6"/>
      <c r="B19" s="22"/>
      <c r="C19" s="24"/>
      <c r="D19" s="24" t="s">
        <v>14</v>
      </c>
      <c r="E19" s="25"/>
      <c r="F19" s="6"/>
      <c r="G19" s="6"/>
      <c r="H19" s="6"/>
      <c r="I19" s="6"/>
      <c r="J19" s="6"/>
      <c r="K19" s="6"/>
    </row>
    <row r="20" hidden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hidden="1">
      <c r="A21" s="8"/>
      <c r="B21" s="8" t="s">
        <v>15</v>
      </c>
      <c r="C21" s="8"/>
      <c r="D21" s="32">
        <v>8.78E-4</v>
      </c>
      <c r="E21" s="8"/>
      <c r="F21" s="32">
        <v>0.001053</v>
      </c>
      <c r="G21" s="8"/>
      <c r="H21" s="8"/>
      <c r="I21" s="8"/>
      <c r="J21" s="6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hidden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4">
      <c r="B24" s="34" t="s">
        <v>16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A1:K4"/>
    <mergeCell ref="A5:K5"/>
    <mergeCell ref="D7:F7"/>
    <mergeCell ref="D8:F8"/>
  </mergeCells>
  <dataValidations>
    <dataValidation type="list" allowBlank="1" showErrorMessage="1" sqref="D7">
      <formula1>$D$16:$D$19</formula1>
    </dataValidation>
  </dataValidations>
  <printOptions/>
  <pageMargins bottom="0.75" footer="0.0" header="0.0" left="0.7" right="0.7" top="0.75"/>
  <pageSetup orientation="landscape"/>
  <drawing r:id="rId1"/>
</worksheet>
</file>